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er\Desktop\"/>
    </mc:Choice>
  </mc:AlternateContent>
  <bookViews>
    <workbookView xWindow="0" yWindow="0" windowWidth="15345" windowHeight="4050"/>
  </bookViews>
  <sheets>
    <sheet name="Comprehensive_Ins Calculator" sheetId="1" r:id="rId1"/>
    <sheet name="Sheet2" sheetId="2" r:id="rId2"/>
    <sheet name="Sheet3" sheetId="3" r:id="rId3"/>
  </sheets>
  <externalReferences>
    <externalReference r:id="rId4"/>
  </externalReferences>
  <definedNames>
    <definedName name="Inflation">[1]Data!$G$298</definedName>
  </definedNames>
  <calcPr calcId="152511"/>
</workbook>
</file>

<file path=xl/calcChain.xml><?xml version="1.0" encoding="utf-8"?>
<calcChain xmlns="http://schemas.openxmlformats.org/spreadsheetml/2006/main">
  <c r="C26" i="1" l="1"/>
  <c r="C28" i="1" s="1"/>
  <c r="C18" i="1" l="1"/>
  <c r="C34" i="1"/>
  <c r="C12" i="1"/>
  <c r="C22" i="1"/>
  <c r="C24" i="1" s="1"/>
  <c r="C29" i="1" s="1"/>
  <c r="C30" i="1" l="1"/>
  <c r="C35" i="1" s="1"/>
</calcChain>
</file>

<file path=xl/sharedStrings.xml><?xml version="1.0" encoding="utf-8"?>
<sst xmlns="http://schemas.openxmlformats.org/spreadsheetml/2006/main" count="62" uniqueCount="37">
  <si>
    <t>Outstanding Liability</t>
  </si>
  <si>
    <t>Home Loan</t>
  </si>
  <si>
    <t>Vehicle Loan</t>
  </si>
  <si>
    <t>Personal Loan</t>
  </si>
  <si>
    <t>Education Loan</t>
  </si>
  <si>
    <t>Gold Loan</t>
  </si>
  <si>
    <t>Credit Card Outstanding</t>
  </si>
  <si>
    <t>Total Outstanding Liability (A)</t>
  </si>
  <si>
    <t>Family Goals &amp; Commitments</t>
  </si>
  <si>
    <t>Contribution to Dependents</t>
  </si>
  <si>
    <t>House Purchase (First House only)</t>
  </si>
  <si>
    <t>Total Family Goals &amp; Commitments (B)</t>
  </si>
  <si>
    <t>Corpus for Regular Expenses</t>
  </si>
  <si>
    <t>Household Expenses</t>
  </si>
  <si>
    <t>Lifestyle Expenses</t>
  </si>
  <si>
    <t>Total Expenses</t>
  </si>
  <si>
    <t>Discounting Factor</t>
  </si>
  <si>
    <t>Current Annual Expenses</t>
  </si>
  <si>
    <t>Remaining Life of Spouse</t>
  </si>
  <si>
    <t>Inflation Rate</t>
  </si>
  <si>
    <t>Investment Returns on insurance claim</t>
  </si>
  <si>
    <t>Net Returns (Real Rate of Return)</t>
  </si>
  <si>
    <t xml:space="preserve">Corpus for Regular Expenses in Future (C) </t>
  </si>
  <si>
    <t>A+B+C</t>
  </si>
  <si>
    <t>Total Life Insurance Required (D)</t>
  </si>
  <si>
    <t>Current Resources Available</t>
  </si>
  <si>
    <t>Life Insurance Sum Assured (on Husband)</t>
  </si>
  <si>
    <t>Current Investment Assets (Less SV of Client)</t>
  </si>
  <si>
    <t>Total Resources Available (E)</t>
  </si>
  <si>
    <t>D-E</t>
  </si>
  <si>
    <t>Additional Cover Required</t>
  </si>
  <si>
    <t>Children's Education &amp; Marriage Present Value</t>
  </si>
  <si>
    <t>Children's Primary Education Present Value</t>
  </si>
  <si>
    <t>Input</t>
  </si>
  <si>
    <t>Output</t>
  </si>
  <si>
    <t>Comprehensive Life Insurance Calculator::</t>
  </si>
  <si>
    <t>Comprehensive Life Insurance Calculator: By TheWealthWisher.com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</si>
</sst>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C000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rgb="FF00B0F0"/>
        <bgColor theme="4" tint="0.79998168889431442"/>
      </patternFill>
    </fill>
  </fills>
  <borders count="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Protection="1">
      <protection locked="0"/>
    </xf>
    <xf numFmtId="3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ont="1" applyFill="1" applyBorder="1" applyAlignment="1" applyProtection="1">
      <alignment vertical="center" wrapText="1"/>
      <protection locked="0"/>
    </xf>
    <xf numFmtId="3" fontId="0" fillId="5" borderId="1" xfId="0" applyNumberFormat="1" applyFont="1" applyFill="1" applyBorder="1" applyAlignment="1" applyProtection="1">
      <alignment horizontal="right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 applyProtection="1">
      <alignment vertical="center" wrapText="1"/>
      <protection locked="0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1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ont="1" applyFill="1" applyBorder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 applyProtection="1">
      <alignment horizontal="left" vertical="center" wrapText="1"/>
      <protection locked="0"/>
    </xf>
    <xf numFmtId="9" fontId="0" fillId="5" borderId="1" xfId="0" applyNumberFormat="1" applyFont="1" applyFill="1" applyBorder="1" applyAlignment="1" applyProtection="1">
      <alignment horizontal="right" vertical="center" wrapText="1"/>
      <protection locked="0"/>
    </xf>
    <xf numFmtId="10" fontId="0" fillId="5" borderId="1" xfId="0" applyNumberFormat="1" applyFont="1" applyFill="1" applyBorder="1" applyAlignment="1" applyProtection="1">
      <alignment horizontal="right" vertical="center" wrapText="1"/>
      <protection locked="0"/>
    </xf>
    <xf numFmtId="10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0" fontId="0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" fillId="2" borderId="1" xfId="0" applyNumberFormat="1" applyFont="1" applyFill="1" applyBorder="1" applyAlignment="1" applyProtection="1">
      <alignment horizontal="left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left" vertical="center" wrapText="1"/>
      <protection locked="0"/>
    </xf>
    <xf numFmtId="1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1" xfId="0" applyNumberFormat="1" applyFont="1" applyFill="1" applyBorder="1" applyAlignment="1" applyProtection="1">
      <alignment horizontal="right" vertical="center" wrapText="1"/>
      <protection hidden="1"/>
    </xf>
    <xf numFmtId="3" fontId="0" fillId="6" borderId="1" xfId="0" applyNumberFormat="1" applyFont="1" applyFill="1" applyBorder="1" applyAlignment="1" applyProtection="1">
      <alignment horizontal="right" vertical="center" wrapText="1"/>
      <protection hidden="1"/>
    </xf>
    <xf numFmtId="10" fontId="0" fillId="7" borderId="1" xfId="0" applyNumberFormat="1" applyFont="1" applyFill="1" applyBorder="1" applyAlignment="1" applyProtection="1">
      <alignment horizontal="right" vertical="center" wrapText="1"/>
      <protection hidden="1"/>
    </xf>
    <xf numFmtId="38" fontId="1" fillId="7" borderId="1" xfId="0" applyNumberFormat="1" applyFont="1" applyFill="1" applyBorder="1" applyAlignment="1" applyProtection="1">
      <alignment horizontal="right" vertical="center" wrapText="1"/>
      <protection hidden="1"/>
    </xf>
    <xf numFmtId="3" fontId="2" fillId="8" borderId="1" xfId="0" applyNumberFormat="1" applyFont="1" applyFill="1" applyBorder="1" applyAlignment="1" applyProtection="1">
      <alignment horizontal="right" vertical="center" wrapText="1"/>
      <protection hidden="1"/>
    </xf>
    <xf numFmtId="3" fontId="2" fillId="9" borderId="1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lzar\Downloads\Sivaram%20Balaji%20and%20Arathi%20Siva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"/>
      <sheetName val="Letter"/>
      <sheetName val="Contents"/>
      <sheetName val="Executive"/>
      <sheetName val="Family"/>
      <sheetName val="Action"/>
      <sheetName val="Goals"/>
      <sheetName val="Funding"/>
      <sheetName val="Graphs"/>
      <sheetName val="Current"/>
      <sheetName val="Cashflow"/>
      <sheetName val="Networth"/>
      <sheetName val="Insurance"/>
      <sheetName val="Policies"/>
      <sheetName val="Deposits"/>
      <sheetName val="MF"/>
      <sheetName val="Equity"/>
      <sheetName val="Future"/>
      <sheetName val="Assumptions"/>
      <sheetName val="Life"/>
      <sheetName val="General"/>
      <sheetName val="Contingency"/>
      <sheetName val="Medical Corpus creation Self"/>
      <sheetName val="Medical Corpus for parents"/>
      <sheetName val="Car"/>
      <sheetName val="Education Loan Repayment"/>
      <sheetName val="Credit card repayment"/>
      <sheetName val="Child1"/>
      <sheetName val="Tharuni dance production"/>
      <sheetName val="Retirement"/>
      <sheetName val="Vacation"/>
      <sheetName val="Farm House"/>
      <sheetName val="House"/>
      <sheetName val="Child2"/>
      <sheetName val="Products"/>
      <sheetName val="Life CF"/>
      <sheetName val="Disclaimer"/>
      <sheetName val="Acknowledge"/>
      <sheetName val="Misc"/>
      <sheetName val="Asset-Goal"/>
      <sheetName val="Other"/>
      <sheetName val="Benefits"/>
      <sheetName val="Corpus"/>
      <sheetName val="Risk"/>
      <sheetName val="EMI"/>
      <sheetName val="Tax"/>
      <sheetName val="Ratios"/>
      <sheetName val="Insurance CF"/>
      <sheetName val="TVM"/>
      <sheetName val="IRR"/>
      <sheetName val="Review"/>
      <sheetName val="Startup"/>
      <sheetName val="Ret Inc"/>
      <sheetName val="Recurring"/>
      <sheetName val="Calendar"/>
      <sheetName val="Monthly"/>
      <sheetName val="Debtfree"/>
      <sheetName val="Fees"/>
      <sheetName val="House Price"/>
      <sheetName val="CTC"/>
      <sheetName val="Notes"/>
      <sheetName val="Sheet1"/>
      <sheetName val="Sheet2"/>
      <sheetName val="Sheet3"/>
      <sheetName val="Sheet5"/>
      <sheetName val="Sheet6"/>
    </sheetNames>
    <sheetDataSet>
      <sheetData sheetId="0">
        <row r="176">
          <cell r="E176">
            <v>196608.33333333334</v>
          </cell>
        </row>
        <row r="298">
          <cell r="G298">
            <v>0.08</v>
          </cell>
        </row>
      </sheetData>
      <sheetData sheetId="1"/>
      <sheetData sheetId="2"/>
      <sheetData sheetId="3"/>
      <sheetData sheetId="4"/>
      <sheetData sheetId="5">
        <row r="5">
          <cell r="C5">
            <v>37.852054794520548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D31">
            <v>27800</v>
          </cell>
        </row>
      </sheetData>
      <sheetData sheetId="12">
        <row r="31">
          <cell r="C31" t="str">
            <v>Investment Assets</v>
          </cell>
        </row>
      </sheetData>
      <sheetData sheetId="13"/>
      <sheetData sheetId="14">
        <row r="7">
          <cell r="I7">
            <v>1200000</v>
          </cell>
        </row>
      </sheetData>
      <sheetData sheetId="15"/>
      <sheetData sheetId="16"/>
      <sheetData sheetId="17"/>
      <sheetData sheetId="18"/>
      <sheetData sheetId="19">
        <row r="28">
          <cell r="H28">
            <v>0.03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9">
          <cell r="B29" t="str">
            <v>Lumpsum Req. (w/o) current assets for "Life")</v>
          </cell>
        </row>
      </sheetData>
      <sheetData sheetId="29"/>
      <sheetData sheetId="30"/>
      <sheetData sheetId="31"/>
      <sheetData sheetId="32"/>
      <sheetData sheetId="33"/>
      <sheetData sheetId="34">
        <row r="27">
          <cell r="C27" t="str">
            <v>Lumpsum Req. (w/o) current assets for "Life")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"/>
  <sheetViews>
    <sheetView tabSelected="1" zoomScale="85" zoomScaleNormal="85" workbookViewId="0">
      <selection activeCell="H7" sqref="H7"/>
    </sheetView>
  </sheetViews>
  <sheetFormatPr defaultRowHeight="15" x14ac:dyDescent="0.25"/>
  <cols>
    <col min="1" max="1" width="9.140625" style="1"/>
    <col min="2" max="2" width="22" style="1" customWidth="1"/>
    <col min="3" max="3" width="22.5703125" style="1" customWidth="1"/>
    <col min="4" max="4" width="10" style="1" customWidth="1"/>
    <col min="5" max="16384" width="9.140625" style="1"/>
  </cols>
  <sheetData>
    <row r="3" spans="1:4" x14ac:dyDescent="0.25">
      <c r="A3" s="1" t="s">
        <v>36</v>
      </c>
    </row>
    <row r="5" spans="1:4" ht="18.75" x14ac:dyDescent="0.25">
      <c r="A5" s="34" t="s">
        <v>0</v>
      </c>
      <c r="B5" s="35"/>
      <c r="C5" s="35"/>
      <c r="D5" s="36"/>
    </row>
    <row r="6" spans="1:4" x14ac:dyDescent="0.25">
      <c r="A6" s="2">
        <v>1</v>
      </c>
      <c r="B6" s="3" t="s">
        <v>1</v>
      </c>
      <c r="C6" s="4">
        <v>3000000</v>
      </c>
      <c r="D6" s="5" t="s">
        <v>33</v>
      </c>
    </row>
    <row r="7" spans="1:4" x14ac:dyDescent="0.25">
      <c r="A7" s="2">
        <v>2</v>
      </c>
      <c r="B7" s="3" t="s">
        <v>2</v>
      </c>
      <c r="C7" s="4">
        <v>0</v>
      </c>
      <c r="D7" s="5" t="s">
        <v>33</v>
      </c>
    </row>
    <row r="8" spans="1:4" x14ac:dyDescent="0.25">
      <c r="A8" s="2">
        <v>3</v>
      </c>
      <c r="B8" s="3" t="s">
        <v>3</v>
      </c>
      <c r="C8" s="4">
        <v>0</v>
      </c>
      <c r="D8" s="5" t="s">
        <v>33</v>
      </c>
    </row>
    <row r="9" spans="1:4" x14ac:dyDescent="0.25">
      <c r="A9" s="2">
        <v>4</v>
      </c>
      <c r="B9" s="3" t="s">
        <v>4</v>
      </c>
      <c r="C9" s="4">
        <v>0</v>
      </c>
      <c r="D9" s="5" t="s">
        <v>33</v>
      </c>
    </row>
    <row r="10" spans="1:4" x14ac:dyDescent="0.25">
      <c r="A10" s="2">
        <v>5</v>
      </c>
      <c r="B10" s="3" t="s">
        <v>5</v>
      </c>
      <c r="C10" s="4">
        <v>0</v>
      </c>
      <c r="D10" s="5" t="s">
        <v>33</v>
      </c>
    </row>
    <row r="11" spans="1:4" ht="30" x14ac:dyDescent="0.25">
      <c r="A11" s="2">
        <v>6</v>
      </c>
      <c r="B11" s="6" t="s">
        <v>6</v>
      </c>
      <c r="C11" s="4">
        <v>0</v>
      </c>
      <c r="D11" s="5" t="s">
        <v>33</v>
      </c>
    </row>
    <row r="12" spans="1:4" ht="30" x14ac:dyDescent="0.25">
      <c r="A12" s="7"/>
      <c r="B12" s="8" t="s">
        <v>7</v>
      </c>
      <c r="C12" s="28">
        <f>SUM(C6:C11)</f>
        <v>3000000</v>
      </c>
      <c r="D12" s="9" t="s">
        <v>34</v>
      </c>
    </row>
    <row r="13" spans="1:4" ht="18.75" x14ac:dyDescent="0.25">
      <c r="A13" s="34" t="s">
        <v>8</v>
      </c>
      <c r="B13" s="35"/>
      <c r="C13" s="35"/>
      <c r="D13" s="36"/>
    </row>
    <row r="14" spans="1:4" ht="45" x14ac:dyDescent="0.25">
      <c r="A14" s="2">
        <v>1</v>
      </c>
      <c r="B14" s="10" t="s">
        <v>31</v>
      </c>
      <c r="C14" s="4">
        <v>2000000</v>
      </c>
      <c r="D14" s="11" t="s">
        <v>33</v>
      </c>
    </row>
    <row r="15" spans="1:4" ht="45" x14ac:dyDescent="0.25">
      <c r="A15" s="2">
        <v>2</v>
      </c>
      <c r="B15" s="10" t="s">
        <v>32</v>
      </c>
      <c r="C15" s="4">
        <v>500000</v>
      </c>
      <c r="D15" s="11" t="s">
        <v>33</v>
      </c>
    </row>
    <row r="16" spans="1:4" ht="30" x14ac:dyDescent="0.25">
      <c r="A16" s="2">
        <v>3</v>
      </c>
      <c r="B16" s="12" t="s">
        <v>9</v>
      </c>
      <c r="C16" s="4">
        <v>0</v>
      </c>
      <c r="D16" s="11" t="s">
        <v>33</v>
      </c>
    </row>
    <row r="17" spans="1:4" ht="30" x14ac:dyDescent="0.25">
      <c r="A17" s="2">
        <v>4</v>
      </c>
      <c r="B17" s="13" t="s">
        <v>10</v>
      </c>
      <c r="C17" s="4">
        <v>0</v>
      </c>
      <c r="D17" s="11" t="s">
        <v>33</v>
      </c>
    </row>
    <row r="18" spans="1:4" ht="30" x14ac:dyDescent="0.25">
      <c r="A18" s="7"/>
      <c r="B18" s="8" t="s">
        <v>11</v>
      </c>
      <c r="C18" s="28">
        <f>SUM(C14:C17)</f>
        <v>2500000</v>
      </c>
      <c r="D18" s="9" t="s">
        <v>34</v>
      </c>
    </row>
    <row r="19" spans="1:4" ht="18.75" x14ac:dyDescent="0.25">
      <c r="A19" s="34" t="s">
        <v>12</v>
      </c>
      <c r="B19" s="35"/>
      <c r="C19" s="35"/>
      <c r="D19" s="36"/>
    </row>
    <row r="20" spans="1:4" x14ac:dyDescent="0.25">
      <c r="A20" s="2">
        <v>1</v>
      </c>
      <c r="B20" s="14" t="s">
        <v>13</v>
      </c>
      <c r="C20" s="4">
        <v>360000</v>
      </c>
      <c r="D20" s="15" t="s">
        <v>33</v>
      </c>
    </row>
    <row r="21" spans="1:4" x14ac:dyDescent="0.25">
      <c r="A21" s="2">
        <v>2</v>
      </c>
      <c r="B21" s="10" t="s">
        <v>14</v>
      </c>
      <c r="C21" s="4">
        <v>120000</v>
      </c>
      <c r="D21" s="5" t="s">
        <v>33</v>
      </c>
    </row>
    <row r="22" spans="1:4" x14ac:dyDescent="0.25">
      <c r="A22" s="2">
        <v>3</v>
      </c>
      <c r="B22" s="16" t="s">
        <v>15</v>
      </c>
      <c r="C22" s="4">
        <f>SUM(C20:C21)</f>
        <v>480000</v>
      </c>
      <c r="D22" s="2" t="s">
        <v>33</v>
      </c>
    </row>
    <row r="23" spans="1:4" x14ac:dyDescent="0.25">
      <c r="A23" s="2">
        <v>4</v>
      </c>
      <c r="B23" s="17" t="s">
        <v>16</v>
      </c>
      <c r="C23" s="18">
        <v>0.15</v>
      </c>
      <c r="D23" s="7" t="s">
        <v>33</v>
      </c>
    </row>
    <row r="24" spans="1:4" ht="30" x14ac:dyDescent="0.25">
      <c r="A24" s="2">
        <v>5</v>
      </c>
      <c r="B24" s="17" t="s">
        <v>17</v>
      </c>
      <c r="C24" s="29">
        <f>C22*(1-C23)</f>
        <v>408000</v>
      </c>
      <c r="D24" s="7" t="s">
        <v>34</v>
      </c>
    </row>
    <row r="25" spans="1:4" ht="30" x14ac:dyDescent="0.25">
      <c r="A25" s="2">
        <v>6</v>
      </c>
      <c r="B25" s="16" t="s">
        <v>18</v>
      </c>
      <c r="C25" s="4">
        <v>49</v>
      </c>
      <c r="D25" s="2" t="s">
        <v>33</v>
      </c>
    </row>
    <row r="26" spans="1:4" x14ac:dyDescent="0.25">
      <c r="A26" s="2">
        <v>7</v>
      </c>
      <c r="B26" s="16" t="s">
        <v>19</v>
      </c>
      <c r="C26" s="19">
        <f>Inflation</f>
        <v>0.08</v>
      </c>
      <c r="D26" s="2" t="s">
        <v>33</v>
      </c>
    </row>
    <row r="27" spans="1:4" ht="30" x14ac:dyDescent="0.25">
      <c r="A27" s="2">
        <v>9</v>
      </c>
      <c r="B27" s="17" t="s">
        <v>20</v>
      </c>
      <c r="C27" s="19">
        <v>0.09</v>
      </c>
      <c r="D27" s="20" t="s">
        <v>33</v>
      </c>
    </row>
    <row r="28" spans="1:4" ht="30" x14ac:dyDescent="0.25">
      <c r="A28" s="2">
        <v>11</v>
      </c>
      <c r="B28" s="21" t="s">
        <v>21</v>
      </c>
      <c r="C28" s="30">
        <f>(1+C27)/(1+C26)-1</f>
        <v>9.2592592592593004E-3</v>
      </c>
      <c r="D28" s="2" t="s">
        <v>34</v>
      </c>
    </row>
    <row r="29" spans="1:4" ht="30" x14ac:dyDescent="0.25">
      <c r="A29" s="7"/>
      <c r="B29" s="22" t="s">
        <v>22</v>
      </c>
      <c r="C29" s="31">
        <f>PV(C28,C25,-C24,,1)</f>
        <v>16161190.934329128</v>
      </c>
      <c r="D29" s="7" t="s">
        <v>34</v>
      </c>
    </row>
    <row r="30" spans="1:4" ht="56.25" x14ac:dyDescent="0.25">
      <c r="A30" s="23" t="s">
        <v>23</v>
      </c>
      <c r="B30" s="24" t="s">
        <v>24</v>
      </c>
      <c r="C30" s="32">
        <f>C12+C18+C29</f>
        <v>21661190.93432913</v>
      </c>
      <c r="D30" s="24" t="s">
        <v>34</v>
      </c>
    </row>
    <row r="31" spans="1:4" ht="18.75" x14ac:dyDescent="0.25">
      <c r="A31" s="37" t="s">
        <v>25</v>
      </c>
      <c r="B31" s="38"/>
      <c r="C31" s="38"/>
      <c r="D31" s="39"/>
    </row>
    <row r="32" spans="1:4" ht="30" x14ac:dyDescent="0.25">
      <c r="A32" s="2">
        <v>1</v>
      </c>
      <c r="B32" s="17" t="s">
        <v>26</v>
      </c>
      <c r="C32" s="4">
        <v>1000000</v>
      </c>
      <c r="D32" s="15" t="s">
        <v>33</v>
      </c>
    </row>
    <row r="33" spans="1:4" ht="45" x14ac:dyDescent="0.25">
      <c r="A33" s="2">
        <v>2</v>
      </c>
      <c r="B33" s="25" t="s">
        <v>27</v>
      </c>
      <c r="C33" s="4">
        <v>5000000</v>
      </c>
      <c r="D33" s="15" t="s">
        <v>33</v>
      </c>
    </row>
    <row r="34" spans="1:4" ht="30" x14ac:dyDescent="0.25">
      <c r="A34" s="7"/>
      <c r="B34" s="26" t="s">
        <v>28</v>
      </c>
      <c r="C34" s="28">
        <f>SUM(C32:C33)</f>
        <v>6000000</v>
      </c>
      <c r="D34" s="27" t="s">
        <v>34</v>
      </c>
    </row>
    <row r="35" spans="1:4" ht="37.5" x14ac:dyDescent="0.25">
      <c r="A35" s="23" t="s">
        <v>29</v>
      </c>
      <c r="B35" s="24" t="s">
        <v>30</v>
      </c>
      <c r="C35" s="33">
        <f>C30-C34</f>
        <v>15661190.93432913</v>
      </c>
      <c r="D35" s="24" t="s">
        <v>34</v>
      </c>
    </row>
    <row r="38" spans="1:4" x14ac:dyDescent="0.25">
      <c r="A38" s="1" t="s">
        <v>35</v>
      </c>
    </row>
  </sheetData>
  <sheetProtection password="8F7E" sheet="1" objects="1" scenarios="1"/>
  <mergeCells count="4">
    <mergeCell ref="A19:D19"/>
    <mergeCell ref="A31:D31"/>
    <mergeCell ref="A5:D5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Comprehensive_Ins Calculator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Dilshad</dc:creator>
  <cp:lastModifiedBy>MADHUPAM</cp:lastModifiedBy>
  <dcterms:created xsi:type="dcterms:W3CDTF">2013-10-29T03:44:45Z</dcterms:created>
  <dcterms:modified xsi:type="dcterms:W3CDTF">2017-06-23T12:57:46Z</dcterms:modified>
</cp:coreProperties>
</file>